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9132" activeTab="0"/>
  </bookViews>
  <sheets>
    <sheet name="Záradék" sheetId="1" r:id="rId1"/>
    <sheet name="Összesítő" sheetId="2" r:id="rId2"/>
    <sheet name="Keverékkészítés" sheetId="3" r:id="rId3"/>
    <sheet name="Felvonulási létesítmények" sheetId="4" r:id="rId4"/>
    <sheet name="Víztelenítés" sheetId="5" r:id="rId5"/>
    <sheet name="Irtás, föld- és sziklamunka" sheetId="6" r:id="rId6"/>
    <sheet name="Szivárgóépítés, alagcsövezés" sheetId="7" r:id="rId7"/>
    <sheet name="Mélyalapozás" sheetId="8" r:id="rId8"/>
    <sheet name="Fém nyílászáró és épületlakatos" sheetId="9" r:id="rId9"/>
    <sheet name="Közműcsatorna-építés" sheetId="10" r:id="rId10"/>
    <sheet name="Közműcsővezetékek és -szerelvén" sheetId="11" r:id="rId11"/>
  </sheets>
  <definedNames/>
  <calcPr fullCalcOnLoad="1"/>
</workbook>
</file>

<file path=xl/sharedStrings.xml><?xml version="1.0" encoding="utf-8"?>
<sst xmlns="http://schemas.openxmlformats.org/spreadsheetml/2006/main" count="202" uniqueCount="99">
  <si>
    <t>Munkanem megnevezése</t>
  </si>
  <si>
    <t>Anyag összege</t>
  </si>
  <si>
    <t>Díj összege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</si>
  <si>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</si>
  <si>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</si>
  <si>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</si>
  <si>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</si>
  <si>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</si>
  <si>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</si>
  <si>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</si>
  <si>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</si>
  <si>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11-009-1.1.2.1</t>
  </si>
  <si>
    <t>m3</t>
  </si>
  <si>
    <t>11-062-2</t>
  </si>
  <si>
    <t>Munkanem összesen:</t>
  </si>
  <si>
    <t>Keverékkészítés</t>
  </si>
  <si>
    <t>12-011-1.1-0025001</t>
  </si>
  <si>
    <t>db</t>
  </si>
  <si>
    <t>Mobil WC bérleti díj elszámolása, szállítással, heti karbantartással Mobil W.C. bérleti díj/hó</t>
  </si>
  <si>
    <t>Felvonulási létesítmények</t>
  </si>
  <si>
    <t>m</t>
  </si>
  <si>
    <t>Víztelenítés</t>
  </si>
  <si>
    <t>21-004-2.1.1</t>
  </si>
  <si>
    <t>m2</t>
  </si>
  <si>
    <t>Földmű vízszintes felületének rendezése a felesleges föld elterítésével, tömörítés nélkül, gépi erővel, kiegészítő kézi munkával, 16%-os terephajlásig, 20 cm vastagságban, talajosztály: I-IV.</t>
  </si>
  <si>
    <t>21-011-1.2.1</t>
  </si>
  <si>
    <t>Fejtett föld felrakása szállítóeszközre, géppel, talajosztály I-IV.</t>
  </si>
  <si>
    <t>21-011-4.1</t>
  </si>
  <si>
    <t>Irtás, föld- és sziklamunka</t>
  </si>
  <si>
    <t>22-003-5.1-0133011</t>
  </si>
  <si>
    <t>Szivárgóépítés, alagcsövezés</t>
  </si>
  <si>
    <t>24-006-6.2</t>
  </si>
  <si>
    <t>Köpenysúrlódás értékének szabályozása, gördülő kavics beépítésével</t>
  </si>
  <si>
    <t>Mélyalapozás</t>
  </si>
  <si>
    <t>45-004-2-0180301</t>
  </si>
  <si>
    <t>Fém nyílászáró és épületlakatos-szerkezet elhelyezése</t>
  </si>
  <si>
    <t>53-001-31.1.2-0133011</t>
  </si>
  <si>
    <t>53-001-32.1.2-0237826</t>
  </si>
  <si>
    <t>53-007-5.1-0137025</t>
  </si>
  <si>
    <t>Közműcsatorna-építés</t>
  </si>
  <si>
    <t>54-007-1.1.1-0131501</t>
  </si>
  <si>
    <t>Közműcsővezetékek és -szerelvények szerelése</t>
  </si>
  <si>
    <t>Összesen:</t>
  </si>
  <si>
    <t xml:space="preserve">                                       </t>
  </si>
  <si>
    <t xml:space="preserve">A munka leírása:                       </t>
  </si>
  <si>
    <t xml:space="preserve">Részletes költségvetés kiírása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</si>
  <si>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</si>
  <si>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</si>
  <si>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</si>
  <si>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</si>
  <si>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</si>
  <si>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</si>
  <si>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</si>
  <si>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</si>
  <si>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</si>
  <si>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Hvz110, vízzáró palástcementálás készítése Habarcsosztály: osztályba nem sorolható</t>
  </si>
  <si>
    <t>Agyag háttöltés készítése föld és nyers homokos kavics keverékéből (3:1 arányú keverés) I-IV. osztályú talajban</t>
  </si>
  <si>
    <t>Függőleges szűrőréteg (gyűrűstér kitöltés) készítése tömörítéssel, 5,00 m mélységig, egyrétegű, 1-3 mm Gyöngykavicsból</t>
  </si>
  <si>
    <t>Egyoldalon tokos műanyag csatornacső beépítése elkészített furatba, gumigyűrűs kötéssel, csőidomok nélkül, 1,00 m hosszú csövekből, külső csőátmérő: 125 mm M-WAVIN KG 125 PVC csatornacső, D = 125 mm, DN 125/1 m, CCCM112</t>
  </si>
  <si>
    <t>Műanyag, tokos csatornacső idom beépítése elkészített furatba, gumigyűrűs kötéssel, külső csőátmérő: 250 mm-ig, külső csőátmérő: 125 mm REHAU AWADUKT PVC csatornacső idom, KGM tokelzáró dugó, DN 125, Csz: 176 920</t>
  </si>
  <si>
    <t>Kör alakú öntöttvas aknafedlap és fedlapkeret elhelyezése, lakatpánt rögzítéssel, könnyű (A 15-B 125 terhelési osztály) kivitel REHAU 400 típusú univerzális aknafedlap, öntvény B osztályú, zárt, Csz.: 233073-001</t>
  </si>
  <si>
    <t>Acél védőcső sajtolása 10 méter átfúrási hosszig I-IV. osztályú talajban DN 150 méretig Acélcső MSZ 29-86 A 37x 159,0x4,5 mm</t>
  </si>
  <si>
    <t>Anyagköltség (Ft)</t>
  </si>
  <si>
    <t>Díjköltség (Ft)</t>
  </si>
  <si>
    <t>Megjegyzés</t>
  </si>
  <si>
    <t>A kiírásben szereplő termékek, azokkal műszakilag egyenértékű</t>
  </si>
  <si>
    <t>más termékekkel helyettesíthetők.</t>
  </si>
  <si>
    <t>A kiírásban szereplő tételek összege magyar forintban értendők.</t>
  </si>
  <si>
    <r>
      <t>XF3 Vízszintes felületű olvasztó sózás nélküli fagyálló beton és vasbeton, légbuborékképzőszerrel, C30/37 - XF3 - D</t>
    </r>
    <r>
      <rPr>
        <vertAlign val="subscript"/>
        <sz val="12"/>
        <color indexed="8"/>
        <rFont val="Times New Roman CE"/>
        <family val="0"/>
      </rPr>
      <t>max</t>
    </r>
    <r>
      <rPr>
        <sz val="12"/>
        <color indexed="8"/>
        <rFont val="Times New Roman CE"/>
        <family val="0"/>
      </rPr>
      <t xml:space="preserve"> = 24 mm, CEM 52,5 szilárdsági osztályú portlandcementtel, kissé képlékeny beton, m = 7,0 finomsági modulusú adalékanyaggal,</t>
    </r>
  </si>
  <si>
    <t>Tételszám ÉNGY</t>
  </si>
  <si>
    <t>Tételszám MVH</t>
  </si>
  <si>
    <t xml:space="preserve">11-009-0004785 </t>
  </si>
  <si>
    <t xml:space="preserve">11-062-0006313 </t>
  </si>
  <si>
    <t xml:space="preserve">12-011-2051476 </t>
  </si>
  <si>
    <t xml:space="preserve">21-004-0015416 </t>
  </si>
  <si>
    <t xml:space="preserve">21-011-0016406 </t>
  </si>
  <si>
    <t xml:space="preserve">21-011-0016481 </t>
  </si>
  <si>
    <t xml:space="preserve">22-003-0017276 </t>
  </si>
  <si>
    <t xml:space="preserve">24-006-0034123 </t>
  </si>
  <si>
    <t xml:space="preserve">45-004-0391501 </t>
  </si>
  <si>
    <t xml:space="preserve">53-001-0601012 </t>
  </si>
  <si>
    <t>53-001-0603632</t>
  </si>
  <si>
    <t xml:space="preserve">53-007-1958912 </t>
  </si>
  <si>
    <t>54-007-0654331</t>
  </si>
  <si>
    <t>K-14-000</t>
  </si>
  <si>
    <t xml:space="preserve"> </t>
  </si>
  <si>
    <t xml:space="preserve">            </t>
  </si>
  <si>
    <t xml:space="preserve">M-1  jelű monitoring kút kivitelezése                                                </t>
  </si>
  <si>
    <t xml:space="preserve">Erdősmárok Község Egyedi Szennyvízkezelés VP6-7.2.1.2-16                                       </t>
  </si>
  <si>
    <t>Erdősmárok Község Önkormányzata</t>
  </si>
  <si>
    <t>Telefon: +36 69  348 807</t>
  </si>
  <si>
    <t>Adószám:   15333667-1-02</t>
  </si>
  <si>
    <t xml:space="preserve">7735 Erdősmárok, Ady E. u. 59. </t>
  </si>
  <si>
    <t>Védőkorlát elhelyezése kút köré hegesztett rögzítéssel Acélcső korlát, 40 mm átmérőjű kézfogóval, alatta 1 sor 40 mm átmérőjű osztással, alapozással és egyrétegű kék színű átvonó festéssel</t>
  </si>
  <si>
    <t xml:space="preserve"> Kelt:  2017. év .09. hó 18. nap    </t>
  </si>
  <si>
    <t xml:space="preserve"> Készitette: Engl Tamás</t>
  </si>
  <si>
    <t>Árazatlan költségvetés</t>
  </si>
  <si>
    <t xml:space="preserve">                                                        </t>
  </si>
  <si>
    <t>Monitoring kúthoz furat készítése, gyűjtő- vagy nyomócsőszerelés és -elbontás, tokos csövekből,  DN 125 Kapcsolódó engedélyezési tervdokumentáció és jogerős építési engedély szerint  2 m 200 mm-es és 6 m 140 mm-es furat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</si>
</sst>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2"/>
      <color indexed="8"/>
      <name val="Times New Roman CE"/>
      <family val="0"/>
    </font>
    <font>
      <sz val="12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 CE"/>
      <family val="0"/>
    </font>
    <font>
      <sz val="12"/>
      <color theme="1"/>
      <name val="Times New Roman CE"/>
      <family val="0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left" vertical="top" wrapText="1"/>
    </xf>
    <xf numFmtId="0" fontId="44" fillId="0" borderId="0" xfId="0" applyFont="1" applyBorder="1" applyAlignment="1">
      <alignment vertical="top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vertical="top" wrapText="1"/>
    </xf>
    <xf numFmtId="0" fontId="46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5" fillId="0" borderId="11" xfId="0" applyFont="1" applyBorder="1" applyAlignment="1">
      <alignment vertical="top"/>
    </xf>
    <xf numFmtId="10" fontId="45" fillId="0" borderId="11" xfId="0" applyNumberFormat="1" applyFont="1" applyBorder="1" applyAlignment="1">
      <alignment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5" fillId="0" borderId="11" xfId="0" applyFont="1" applyBorder="1" applyAlignment="1">
      <alignment horizontal="right"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right" vertical="top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vertical="top" wrapText="1"/>
    </xf>
    <xf numFmtId="49" fontId="48" fillId="0" borderId="0" xfId="0" applyNumberFormat="1" applyFont="1" applyAlignment="1">
      <alignment vertical="top" wrapText="1"/>
    </xf>
    <xf numFmtId="0" fontId="48" fillId="0" borderId="0" xfId="0" applyFont="1" applyAlignment="1">
      <alignment horizontal="right" vertical="top" wrapText="1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46" fillId="33" borderId="12" xfId="0" applyFont="1" applyFill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top"/>
    </xf>
    <xf numFmtId="0" fontId="45" fillId="0" borderId="12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Layout" workbookViewId="0" topLeftCell="A13">
      <selection activeCell="A22" sqref="A22"/>
    </sheetView>
  </sheetViews>
  <sheetFormatPr defaultColWidth="9.140625" defaultRowHeight="15"/>
  <cols>
    <col min="1" max="1" width="36.421875" style="6" customWidth="1"/>
    <col min="2" max="2" width="10.7109375" style="6" customWidth="1"/>
    <col min="3" max="4" width="15.7109375" style="6" customWidth="1"/>
    <col min="5" max="16384" width="9.140625" style="6" customWidth="1"/>
  </cols>
  <sheetData>
    <row r="1" spans="1:4" s="10" customFormat="1" ht="15">
      <c r="A1" s="30" t="s">
        <v>89</v>
      </c>
      <c r="B1" s="31"/>
      <c r="C1" s="31"/>
      <c r="D1" s="31"/>
    </row>
    <row r="2" spans="1:4" s="10" customFormat="1" ht="15">
      <c r="A2" s="30"/>
      <c r="B2" s="31"/>
      <c r="C2" s="31"/>
      <c r="D2" s="31"/>
    </row>
    <row r="3" spans="1:4" s="10" customFormat="1" ht="15">
      <c r="A3" s="30" t="s">
        <v>92</v>
      </c>
      <c r="B3" s="31"/>
      <c r="C3" s="31"/>
      <c r="D3" s="31"/>
    </row>
    <row r="4" spans="1:4" ht="15">
      <c r="A4" s="32" t="s">
        <v>90</v>
      </c>
      <c r="B4" s="31"/>
      <c r="C4" s="31"/>
      <c r="D4" s="31"/>
    </row>
    <row r="5" spans="1:4" ht="15">
      <c r="A5" s="32" t="s">
        <v>91</v>
      </c>
      <c r="B5" s="31"/>
      <c r="C5" s="31"/>
      <c r="D5" s="31"/>
    </row>
    <row r="6" spans="1:4" ht="15">
      <c r="A6" s="32"/>
      <c r="B6" s="31"/>
      <c r="C6" s="31"/>
      <c r="D6" s="31"/>
    </row>
    <row r="7" spans="1:4" ht="15">
      <c r="A7" s="32"/>
      <c r="B7" s="31"/>
      <c r="C7" s="31"/>
      <c r="D7" s="31"/>
    </row>
    <row r="9" ht="15">
      <c r="C9" s="6" t="s">
        <v>43</v>
      </c>
    </row>
    <row r="10" ht="15">
      <c r="C10" s="6" t="s">
        <v>43</v>
      </c>
    </row>
    <row r="11" ht="15">
      <c r="C11" s="29" t="s">
        <v>94</v>
      </c>
    </row>
    <row r="12" spans="1:3" ht="15">
      <c r="A12" s="6" t="s">
        <v>43</v>
      </c>
      <c r="C12" s="27" t="s">
        <v>95</v>
      </c>
    </row>
    <row r="13" spans="1:3" ht="15">
      <c r="A13" s="6" t="s">
        <v>43</v>
      </c>
      <c r="C13" s="27" t="s">
        <v>85</v>
      </c>
    </row>
    <row r="14" spans="1:3" ht="15">
      <c r="A14" s="6" t="s">
        <v>43</v>
      </c>
      <c r="C14" s="27" t="s">
        <v>85</v>
      </c>
    </row>
    <row r="15" spans="1:3" ht="15">
      <c r="A15" s="6" t="s">
        <v>44</v>
      </c>
      <c r="C15" s="27" t="s">
        <v>86</v>
      </c>
    </row>
    <row r="16" spans="1:2" ht="15">
      <c r="A16" s="28" t="s">
        <v>88</v>
      </c>
      <c r="B16" s="10"/>
    </row>
    <row r="17" spans="1:2" s="18" customFormat="1" ht="15">
      <c r="A17" s="19" t="s">
        <v>96</v>
      </c>
      <c r="B17" s="19"/>
    </row>
    <row r="18" spans="1:2" ht="15">
      <c r="A18" s="28" t="s">
        <v>87</v>
      </c>
      <c r="B18" s="10"/>
    </row>
    <row r="19" spans="1:2" ht="15">
      <c r="A19" s="10" t="s">
        <v>45</v>
      </c>
      <c r="B19" s="10"/>
    </row>
    <row r="20" ht="15">
      <c r="A20" s="27" t="s">
        <v>97</v>
      </c>
    </row>
    <row r="21" ht="15">
      <c r="A21" s="6" t="s">
        <v>46</v>
      </c>
    </row>
    <row r="23" spans="1:4" ht="18">
      <c r="A23" s="33" t="s">
        <v>47</v>
      </c>
      <c r="B23" s="34"/>
      <c r="C23" s="34"/>
      <c r="D23" s="34"/>
    </row>
    <row r="24" spans="1:4" s="11" customFormat="1" ht="15">
      <c r="A24" s="15"/>
      <c r="B24" s="16"/>
      <c r="C24" s="16"/>
      <c r="D24" s="16"/>
    </row>
    <row r="25" spans="1:4" s="11" customFormat="1" ht="15">
      <c r="A25" s="15"/>
      <c r="B25" s="16"/>
      <c r="C25" s="16"/>
      <c r="D25" s="16"/>
    </row>
    <row r="26" spans="1:4" ht="15">
      <c r="A26" s="12" t="s">
        <v>48</v>
      </c>
      <c r="B26" s="12"/>
      <c r="C26" s="17" t="s">
        <v>62</v>
      </c>
      <c r="D26" s="17" t="s">
        <v>63</v>
      </c>
    </row>
    <row r="27" spans="1:4" ht="15">
      <c r="A27" s="12" t="s">
        <v>49</v>
      </c>
      <c r="B27" s="12"/>
      <c r="C27" s="12">
        <f>ROUND(SUM(Összesítő!B2:B10),0)</f>
        <v>0</v>
      </c>
      <c r="D27" s="12">
        <f>ROUND(SUM(Összesítő!C2:C10),0)</f>
        <v>0</v>
      </c>
    </row>
    <row r="28" spans="1:4" ht="15">
      <c r="A28" s="12" t="s">
        <v>50</v>
      </c>
      <c r="B28" s="12"/>
      <c r="C28" s="12">
        <f>ROUND(C27,0)</f>
        <v>0</v>
      </c>
      <c r="D28" s="12">
        <f>ROUND(D27,0)</f>
        <v>0</v>
      </c>
    </row>
    <row r="29" spans="1:4" ht="15">
      <c r="A29" s="6" t="s">
        <v>51</v>
      </c>
      <c r="C29" s="35">
        <f>ROUND(C28+D28,0)</f>
        <v>0</v>
      </c>
      <c r="D29" s="35"/>
    </row>
    <row r="30" spans="1:4" ht="15">
      <c r="A30" s="12" t="s">
        <v>52</v>
      </c>
      <c r="B30" s="13">
        <v>0.27</v>
      </c>
      <c r="C30" s="36">
        <f>ROUND(C29*B30,0)</f>
        <v>0</v>
      </c>
      <c r="D30" s="36"/>
    </row>
    <row r="31" spans="1:4" ht="15">
      <c r="A31" s="12" t="s">
        <v>53</v>
      </c>
      <c r="B31" s="12"/>
      <c r="C31" s="37">
        <f>ROUND(C29+C30,0)</f>
        <v>0</v>
      </c>
      <c r="D31" s="37"/>
    </row>
    <row r="35" spans="2:3" ht="15">
      <c r="B35" s="38" t="s">
        <v>54</v>
      </c>
      <c r="C35" s="38"/>
    </row>
    <row r="37" s="11" customFormat="1" ht="15"/>
    <row r="38" spans="1:3" ht="15">
      <c r="A38" s="14" t="s">
        <v>64</v>
      </c>
      <c r="B38" s="11"/>
      <c r="C38" s="11"/>
    </row>
    <row r="39" spans="1:3" ht="15">
      <c r="A39" s="14" t="s">
        <v>65</v>
      </c>
      <c r="B39" s="11"/>
      <c r="C39" s="11"/>
    </row>
    <row r="40" spans="1:3" ht="15">
      <c r="A40" s="14" t="s">
        <v>66</v>
      </c>
      <c r="B40" s="11"/>
      <c r="C40" s="11"/>
    </row>
    <row r="41" spans="1:3" ht="15">
      <c r="A41" s="11"/>
      <c r="B41" s="11"/>
      <c r="C41" s="11"/>
    </row>
    <row r="42" spans="1:3" ht="15">
      <c r="A42" s="11" t="s">
        <v>67</v>
      </c>
      <c r="B42" s="11"/>
      <c r="C42" s="11"/>
    </row>
  </sheetData>
  <sheetProtection/>
  <mergeCells count="12">
    <mergeCell ref="A7:D7"/>
    <mergeCell ref="A23:D23"/>
    <mergeCell ref="C29:D29"/>
    <mergeCell ref="C30:D30"/>
    <mergeCell ref="C31:D31"/>
    <mergeCell ref="B35:C35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view="pageLayout" zoomScale="90" zoomScalePageLayoutView="90" workbookViewId="0" topLeftCell="A1">
      <selection activeCell="G2" sqref="G2"/>
    </sheetView>
  </sheetViews>
  <sheetFormatPr defaultColWidth="9.140625" defaultRowHeight="15"/>
  <cols>
    <col min="1" max="1" width="4.28125" style="4" customWidth="1"/>
    <col min="2" max="3" width="11.7109375" style="1" customWidth="1"/>
    <col min="4" max="4" width="25.00390625" style="1" customWidth="1"/>
    <col min="5" max="5" width="8.8515625" style="3" customWidth="1"/>
    <col min="6" max="6" width="10.421875" style="1" customWidth="1"/>
    <col min="7" max="8" width="10.7109375" style="3" customWidth="1"/>
    <col min="9" max="10" width="10.28125" style="3" customWidth="1"/>
    <col min="11" max="11" width="15.7109375" style="1" customWidth="1"/>
    <col min="12" max="16384" width="9.140625" style="1" customWidth="1"/>
  </cols>
  <sheetData>
    <row r="1" spans="1:10" s="2" customFormat="1" ht="30.75">
      <c r="A1" s="20" t="s">
        <v>3</v>
      </c>
      <c r="B1" s="21" t="s">
        <v>69</v>
      </c>
      <c r="C1" s="21" t="s">
        <v>70</v>
      </c>
      <c r="D1" s="21" t="s">
        <v>4</v>
      </c>
      <c r="E1" s="22" t="s">
        <v>5</v>
      </c>
      <c r="F1" s="21" t="s">
        <v>6</v>
      </c>
      <c r="G1" s="22" t="s">
        <v>7</v>
      </c>
      <c r="H1" s="22" t="s">
        <v>8</v>
      </c>
      <c r="I1" s="22" t="s">
        <v>9</v>
      </c>
      <c r="J1" s="22" t="s">
        <v>10</v>
      </c>
    </row>
    <row r="2" spans="1:10" ht="161.25" customHeight="1">
      <c r="A2" s="23">
        <v>1</v>
      </c>
      <c r="B2" s="24" t="s">
        <v>36</v>
      </c>
      <c r="C2" s="24" t="s">
        <v>80</v>
      </c>
      <c r="D2" s="25" t="s">
        <v>58</v>
      </c>
      <c r="E2" s="26">
        <v>5</v>
      </c>
      <c r="F2" s="24" t="s">
        <v>20</v>
      </c>
      <c r="G2" s="26">
        <v>0</v>
      </c>
      <c r="H2" s="26">
        <v>0</v>
      </c>
      <c r="I2" s="26">
        <f>ROUND(E2*G2,0)</f>
        <v>0</v>
      </c>
      <c r="J2" s="26">
        <f>ROUND(E2*H2,0)</f>
        <v>0</v>
      </c>
    </row>
    <row r="3" spans="1:10" ht="15">
      <c r="A3" s="23"/>
      <c r="B3" s="24"/>
      <c r="C3" s="24"/>
      <c r="D3" s="24"/>
      <c r="E3" s="26"/>
      <c r="F3" s="24"/>
      <c r="G3" s="26"/>
      <c r="H3" s="26"/>
      <c r="I3" s="26"/>
      <c r="J3" s="26"/>
    </row>
    <row r="4" spans="1:10" ht="171">
      <c r="A4" s="23">
        <v>2</v>
      </c>
      <c r="B4" s="24" t="s">
        <v>37</v>
      </c>
      <c r="C4" s="24" t="s">
        <v>81</v>
      </c>
      <c r="D4" s="25" t="s">
        <v>59</v>
      </c>
      <c r="E4" s="26">
        <v>1</v>
      </c>
      <c r="F4" s="24" t="s">
        <v>17</v>
      </c>
      <c r="G4" s="26">
        <v>0</v>
      </c>
      <c r="H4" s="26">
        <v>0</v>
      </c>
      <c r="I4" s="26">
        <f>ROUND(E4*G4,0)</f>
        <v>0</v>
      </c>
      <c r="J4" s="26">
        <f>ROUND(E4*H4,0)</f>
        <v>0</v>
      </c>
    </row>
    <row r="5" spans="1:10" ht="15">
      <c r="A5" s="23"/>
      <c r="B5" s="24"/>
      <c r="C5" s="24"/>
      <c r="D5" s="24"/>
      <c r="E5" s="26"/>
      <c r="F5" s="24"/>
      <c r="G5" s="26"/>
      <c r="H5" s="26"/>
      <c r="I5" s="26"/>
      <c r="J5" s="26"/>
    </row>
    <row r="6" spans="1:10" ht="140.25">
      <c r="A6" s="23">
        <v>3</v>
      </c>
      <c r="B6" s="24" t="s">
        <v>38</v>
      </c>
      <c r="C6" s="24" t="s">
        <v>82</v>
      </c>
      <c r="D6" s="25" t="s">
        <v>60</v>
      </c>
      <c r="E6" s="26">
        <v>1</v>
      </c>
      <c r="F6" s="24" t="s">
        <v>17</v>
      </c>
      <c r="G6" s="26">
        <v>0</v>
      </c>
      <c r="H6" s="26">
        <v>0</v>
      </c>
      <c r="I6" s="26">
        <f>ROUND(E6*G6,0)</f>
        <v>0</v>
      </c>
      <c r="J6" s="26">
        <f>ROUND(E6*H6,0)</f>
        <v>0</v>
      </c>
    </row>
    <row r="7" spans="1:10" ht="15">
      <c r="A7" s="23"/>
      <c r="B7" s="24"/>
      <c r="C7" s="24"/>
      <c r="D7" s="24"/>
      <c r="E7" s="26"/>
      <c r="F7" s="24"/>
      <c r="G7" s="26"/>
      <c r="H7" s="26"/>
      <c r="I7" s="26"/>
      <c r="J7" s="26"/>
    </row>
    <row r="8" spans="1:10" s="5" customFormat="1" ht="15">
      <c r="A8" s="20"/>
      <c r="B8" s="21"/>
      <c r="C8" s="21"/>
      <c r="D8" s="21" t="s">
        <v>14</v>
      </c>
      <c r="E8" s="22"/>
      <c r="F8" s="21"/>
      <c r="G8" s="22"/>
      <c r="H8" s="22"/>
      <c r="I8" s="22">
        <f>ROUND(SUM(I2:I7),0)</f>
        <v>0</v>
      </c>
      <c r="J8" s="22">
        <f>ROUND(SUM(J2:J7),0)</f>
        <v>0</v>
      </c>
    </row>
  </sheetData>
  <sheetProtection/>
  <printOptions/>
  <pageMargins left="0.2362204724409449" right="0.2362204724409449" top="0.9055118110236221" bottom="0.7086614173228347" header="0.4330708661417323" footer="0.4330708661417323"/>
  <pageSetup firstPageNumber="1" useFirstPageNumber="1" horizontalDpi="600" verticalDpi="600" orientation="portrait" paperSize="9" scale="86" r:id="rId1"/>
  <headerFooter>
    <oddHeader>&amp;L&amp;"Times New Roman CE,Félkövér"&amp;10 Közműcsatorna-építés&amp;C&amp;"-,Félkövér"&amp;10M1  jelű monitoring kút&amp;R&amp;"-,Félkövér"&amp;10Erdősmárok Község Egyedi Szennyvízkezelés
VP6-7.2.1.2-16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"/>
  <sheetViews>
    <sheetView view="pageLayout" zoomScale="90" zoomScalePageLayoutView="90" workbookViewId="0" topLeftCell="A1">
      <selection activeCell="I2" sqref="I2"/>
    </sheetView>
  </sheetViews>
  <sheetFormatPr defaultColWidth="9.140625" defaultRowHeight="15"/>
  <cols>
    <col min="1" max="1" width="4.28125" style="4" customWidth="1"/>
    <col min="2" max="3" width="10.8515625" style="1" customWidth="1"/>
    <col min="4" max="4" width="24.28125" style="1" customWidth="1"/>
    <col min="5" max="5" width="8.28125" style="3" customWidth="1"/>
    <col min="6" max="6" width="9.421875" style="1" customWidth="1"/>
    <col min="7" max="7" width="12.28125" style="3" customWidth="1"/>
    <col min="8" max="8" width="9.8515625" style="3" customWidth="1"/>
    <col min="9" max="10" width="10.28125" style="3" customWidth="1"/>
    <col min="11" max="11" width="15.7109375" style="1" customWidth="1"/>
    <col min="12" max="16384" width="9.140625" style="1" customWidth="1"/>
  </cols>
  <sheetData>
    <row r="1" spans="1:10" s="2" customFormat="1" ht="30.75">
      <c r="A1" s="20" t="s">
        <v>3</v>
      </c>
      <c r="B1" s="21" t="s">
        <v>69</v>
      </c>
      <c r="C1" s="21" t="s">
        <v>70</v>
      </c>
      <c r="D1" s="21" t="s">
        <v>4</v>
      </c>
      <c r="E1" s="22" t="s">
        <v>5</v>
      </c>
      <c r="F1" s="21" t="s">
        <v>6</v>
      </c>
      <c r="G1" s="22" t="s">
        <v>7</v>
      </c>
      <c r="H1" s="22" t="s">
        <v>8</v>
      </c>
      <c r="I1" s="22" t="s">
        <v>9</v>
      </c>
      <c r="J1" s="22" t="s">
        <v>10</v>
      </c>
    </row>
    <row r="2" spans="1:10" ht="93">
      <c r="A2" s="23">
        <v>1</v>
      </c>
      <c r="B2" s="24" t="s">
        <v>40</v>
      </c>
      <c r="C2" s="24" t="s">
        <v>83</v>
      </c>
      <c r="D2" s="25" t="s">
        <v>61</v>
      </c>
      <c r="E2" s="26">
        <v>2</v>
      </c>
      <c r="F2" s="24" t="s">
        <v>20</v>
      </c>
      <c r="G2" s="26">
        <v>0</v>
      </c>
      <c r="H2" s="26">
        <v>0</v>
      </c>
      <c r="I2" s="26">
        <f>ROUND(E2*G2,0)</f>
        <v>0</v>
      </c>
      <c r="J2" s="26">
        <f>ROUND(E2*H2,0)</f>
        <v>0</v>
      </c>
    </row>
    <row r="3" spans="1:10" ht="15">
      <c r="A3" s="23"/>
      <c r="B3" s="24"/>
      <c r="C3" s="24"/>
      <c r="D3" s="24"/>
      <c r="E3" s="26"/>
      <c r="F3" s="24"/>
      <c r="G3" s="26"/>
      <c r="H3" s="26"/>
      <c r="I3" s="26"/>
      <c r="J3" s="26"/>
    </row>
    <row r="4" spans="1:10" s="5" customFormat="1" ht="15">
      <c r="A4" s="20"/>
      <c r="B4" s="21"/>
      <c r="C4" s="21"/>
      <c r="D4" s="21" t="s">
        <v>14</v>
      </c>
      <c r="E4" s="22"/>
      <c r="F4" s="21"/>
      <c r="G4" s="22"/>
      <c r="H4" s="22"/>
      <c r="I4" s="22">
        <f>ROUND(SUM(I2:I3),0)</f>
        <v>0</v>
      </c>
      <c r="J4" s="22">
        <f>ROUND(SUM(J2:J3),0)</f>
        <v>0</v>
      </c>
    </row>
  </sheetData>
  <sheetProtection/>
  <printOptions/>
  <pageMargins left="0.2362204724409449" right="0.2362204724409449" top="0.9055118110236221" bottom="0.7086614173228347" header="0.4330708661417323" footer="0.4330708661417323"/>
  <pageSetup firstPageNumber="1" useFirstPageNumber="1" horizontalDpi="600" verticalDpi="600" orientation="portrait" paperSize="9" scale="88" r:id="rId1"/>
  <headerFooter>
    <oddHeader>&amp;L&amp;"Times New Roman CE,Félkövér"&amp;10 Közműcsővezetékek és -szerelvények szerelése&amp;C&amp;"-,Félkövér"&amp;10M1 jelű monitoring kút&amp;R&amp;"-,Félkövér"&amp;10Erdősmárok Község Egyedi Szennyvízkezelés
VP6-7.2.1.2-16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view="pageLayout" workbookViewId="0" topLeftCell="A1">
      <selection activeCell="A9" sqref="A9:IV9"/>
    </sheetView>
  </sheetViews>
  <sheetFormatPr defaultColWidth="9.140625" defaultRowHeight="15"/>
  <cols>
    <col min="1" max="1" width="36.421875" style="7" customWidth="1"/>
    <col min="2" max="3" width="20.7109375" style="7" customWidth="1"/>
    <col min="4" max="16384" width="9.140625" style="7" customWidth="1"/>
  </cols>
  <sheetData>
    <row r="1" spans="1:3" s="8" customFormat="1" ht="15">
      <c r="A1" s="8" t="s">
        <v>0</v>
      </c>
      <c r="B1" s="9" t="s">
        <v>1</v>
      </c>
      <c r="C1" s="9" t="s">
        <v>2</v>
      </c>
    </row>
    <row r="2" spans="1:3" ht="15">
      <c r="A2" s="7" t="s">
        <v>15</v>
      </c>
      <c r="B2" s="7">
        <f>Keverékkészítés!I6</f>
        <v>0</v>
      </c>
      <c r="C2" s="7">
        <f>Keverékkészítés!J6</f>
        <v>0</v>
      </c>
    </row>
    <row r="3" spans="1:3" ht="15">
      <c r="A3" s="7" t="s">
        <v>19</v>
      </c>
      <c r="B3" s="7">
        <f>'Felvonulási létesítmények'!I4</f>
        <v>0</v>
      </c>
      <c r="C3" s="7">
        <f>'Felvonulási létesítmények'!J4</f>
        <v>0</v>
      </c>
    </row>
    <row r="4" spans="1:3" ht="15">
      <c r="A4" s="7" t="s">
        <v>21</v>
      </c>
      <c r="B4" s="7">
        <f>Víztelenítés!I3</f>
        <v>0</v>
      </c>
      <c r="C4" s="7">
        <f>Víztelenítés!J3</f>
        <v>0</v>
      </c>
    </row>
    <row r="5" spans="1:3" ht="15">
      <c r="A5" s="7" t="s">
        <v>28</v>
      </c>
      <c r="B5" s="7">
        <f>'Irtás, föld- és sziklamunka'!I8</f>
        <v>0</v>
      </c>
      <c r="C5" s="7">
        <f>'Irtás, föld- és sziklamunka'!J8</f>
        <v>0</v>
      </c>
    </row>
    <row r="6" spans="1:3" ht="15">
      <c r="A6" s="7" t="s">
        <v>30</v>
      </c>
      <c r="B6" s="7">
        <f>'Szivárgóépítés, alagcsövezés'!I4</f>
        <v>0</v>
      </c>
      <c r="C6" s="7">
        <f>'Szivárgóépítés, alagcsövezés'!J4</f>
        <v>0</v>
      </c>
    </row>
    <row r="7" spans="1:3" ht="15">
      <c r="A7" s="7" t="s">
        <v>33</v>
      </c>
      <c r="B7" s="7">
        <f>Mélyalapozás!I4</f>
        <v>0</v>
      </c>
      <c r="C7" s="7">
        <f>Mélyalapozás!J4</f>
        <v>0</v>
      </c>
    </row>
    <row r="8" spans="1:3" ht="30.75">
      <c r="A8" s="7" t="s">
        <v>35</v>
      </c>
      <c r="B8" s="7">
        <f>'Fém nyílászáró és épületlakatos'!I4</f>
        <v>0</v>
      </c>
      <c r="C8" s="7">
        <f>'Fém nyílászáró és épületlakatos'!J4</f>
        <v>0</v>
      </c>
    </row>
    <row r="9" spans="1:3" ht="15">
      <c r="A9" s="7" t="s">
        <v>39</v>
      </c>
      <c r="B9" s="7">
        <f>'Közműcsatorna-építés'!I8</f>
        <v>0</v>
      </c>
      <c r="C9" s="7">
        <f>'Közműcsatorna-építés'!J8</f>
        <v>0</v>
      </c>
    </row>
    <row r="10" spans="1:3" ht="30.75">
      <c r="A10" s="7" t="s">
        <v>41</v>
      </c>
      <c r="B10" s="7">
        <f>'Közműcsővezetékek és -szerelvén'!I4</f>
        <v>0</v>
      </c>
      <c r="C10" s="7">
        <f>'Közműcsővezetékek és -szerelvén'!J4</f>
        <v>0</v>
      </c>
    </row>
    <row r="11" spans="1:3" s="8" customFormat="1" ht="15">
      <c r="A11" s="8" t="s">
        <v>42</v>
      </c>
      <c r="B11" s="8">
        <f>ROUND(SUM(B2:B10),0)</f>
        <v>0</v>
      </c>
      <c r="C11" s="8">
        <f>ROUND(SUM(C2:C10),0)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90" workbookViewId="0" topLeftCell="A1">
      <selection activeCell="I4" sqref="I4"/>
    </sheetView>
  </sheetViews>
  <sheetFormatPr defaultColWidth="9.140625" defaultRowHeight="15"/>
  <cols>
    <col min="1" max="1" width="4.28125" style="4" customWidth="1"/>
    <col min="2" max="3" width="10.57421875" style="1" customWidth="1"/>
    <col min="4" max="4" width="25.28125" style="1" customWidth="1"/>
    <col min="5" max="5" width="8.7109375" style="3" customWidth="1"/>
    <col min="6" max="6" width="9.57421875" style="1" customWidth="1"/>
    <col min="7" max="7" width="10.421875" style="3" customWidth="1"/>
    <col min="8" max="8" width="10.00390625" style="3" customWidth="1"/>
    <col min="9" max="10" width="10.28125" style="3" customWidth="1"/>
    <col min="11" max="11" width="15.7109375" style="1" customWidth="1"/>
    <col min="12" max="16384" width="9.140625" style="1" customWidth="1"/>
  </cols>
  <sheetData>
    <row r="1" spans="1:10" s="2" customFormat="1" ht="30.75">
      <c r="A1" s="20" t="s">
        <v>3</v>
      </c>
      <c r="B1" s="21" t="s">
        <v>69</v>
      </c>
      <c r="C1" s="21" t="s">
        <v>70</v>
      </c>
      <c r="D1" s="21" t="s">
        <v>4</v>
      </c>
      <c r="E1" s="22" t="s">
        <v>5</v>
      </c>
      <c r="F1" s="21" t="s">
        <v>6</v>
      </c>
      <c r="G1" s="22" t="s">
        <v>7</v>
      </c>
      <c r="H1" s="22" t="s">
        <v>8</v>
      </c>
      <c r="I1" s="22" t="s">
        <v>9</v>
      </c>
      <c r="J1" s="22" t="s">
        <v>10</v>
      </c>
    </row>
    <row r="2" spans="1:10" ht="165" customHeight="1">
      <c r="A2" s="23">
        <v>1</v>
      </c>
      <c r="B2" s="24" t="s">
        <v>11</v>
      </c>
      <c r="C2" s="24" t="s">
        <v>71</v>
      </c>
      <c r="D2" s="25" t="s">
        <v>68</v>
      </c>
      <c r="E2" s="26">
        <v>0.3</v>
      </c>
      <c r="F2" s="24" t="s">
        <v>12</v>
      </c>
      <c r="G2" s="26">
        <v>0</v>
      </c>
      <c r="H2" s="26">
        <v>0</v>
      </c>
      <c r="I2" s="26">
        <f>ROUND(E2*G2,0)</f>
        <v>0</v>
      </c>
      <c r="J2" s="26">
        <f>ROUND(E2*H2,0)</f>
        <v>0</v>
      </c>
    </row>
    <row r="3" spans="1:10" ht="15">
      <c r="A3" s="23"/>
      <c r="B3" s="24"/>
      <c r="C3" s="24"/>
      <c r="D3" s="24"/>
      <c r="E3" s="26"/>
      <c r="F3" s="24"/>
      <c r="G3" s="26"/>
      <c r="H3" s="26"/>
      <c r="I3" s="26"/>
      <c r="J3" s="26"/>
    </row>
    <row r="4" spans="1:10" ht="67.5" customHeight="1">
      <c r="A4" s="23">
        <v>2</v>
      </c>
      <c r="B4" s="24" t="s">
        <v>13</v>
      </c>
      <c r="C4" s="24" t="s">
        <v>72</v>
      </c>
      <c r="D4" s="25" t="s">
        <v>55</v>
      </c>
      <c r="E4" s="26">
        <v>0.3</v>
      </c>
      <c r="F4" s="24" t="s">
        <v>12</v>
      </c>
      <c r="G4" s="26">
        <v>0</v>
      </c>
      <c r="H4" s="26">
        <v>0</v>
      </c>
      <c r="I4" s="26">
        <f>ROUND(E4*G4,0)</f>
        <v>0</v>
      </c>
      <c r="J4" s="26">
        <f>ROUND(E4*H4,0)</f>
        <v>0</v>
      </c>
    </row>
    <row r="5" spans="1:10" ht="15">
      <c r="A5" s="23"/>
      <c r="B5" s="24"/>
      <c r="C5" s="24"/>
      <c r="D5" s="24"/>
      <c r="E5" s="26"/>
      <c r="F5" s="24"/>
      <c r="G5" s="26"/>
      <c r="H5" s="26"/>
      <c r="I5" s="26"/>
      <c r="J5" s="26"/>
    </row>
    <row r="6" spans="1:10" s="5" customFormat="1" ht="15">
      <c r="A6" s="20"/>
      <c r="B6" s="21"/>
      <c r="C6" s="21"/>
      <c r="D6" s="21" t="s">
        <v>14</v>
      </c>
      <c r="E6" s="22"/>
      <c r="F6" s="21"/>
      <c r="G6" s="22"/>
      <c r="H6" s="22"/>
      <c r="I6" s="22">
        <f>ROUND(SUM(I2:I5),0)</f>
        <v>0</v>
      </c>
      <c r="J6" s="22">
        <f>ROUND(SUM(J2:J5),0)</f>
        <v>0</v>
      </c>
    </row>
  </sheetData>
  <sheetProtection/>
  <printOptions/>
  <pageMargins left="0.2362204724409449" right="0.2362204724409449" top="0.9055118110236221" bottom="0.7086614173228347" header="0.4330708661417323" footer="0.4330708661417323"/>
  <pageSetup firstPageNumber="1" useFirstPageNumber="1" horizontalDpi="600" verticalDpi="600" orientation="portrait" paperSize="9" scale="89" r:id="rId1"/>
  <headerFooter>
    <oddHeader>&amp;L&amp;"Times New Roman CE,Félkövér"&amp;10 Keverékkészítés&amp;C&amp;"-,Félkövér"&amp;10M1  jelű monitoring kút&amp;R&amp;"-,Félkövér"&amp;10Erdősmárok Község Egyedi Szennyvízkezelés
VP6-7.2.1.2-16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90" workbookViewId="0" topLeftCell="A1">
      <selection activeCell="H2" sqref="H2"/>
    </sheetView>
  </sheetViews>
  <sheetFormatPr defaultColWidth="9.140625" defaultRowHeight="15"/>
  <cols>
    <col min="1" max="1" width="4.28125" style="4" customWidth="1"/>
    <col min="2" max="3" width="11.57421875" style="1" customWidth="1"/>
    <col min="4" max="4" width="24.00390625" style="1" customWidth="1"/>
    <col min="5" max="5" width="8.421875" style="3" customWidth="1"/>
    <col min="6" max="6" width="8.8515625" style="1" customWidth="1"/>
    <col min="7" max="10" width="10.28125" style="3" customWidth="1"/>
    <col min="11" max="11" width="15.7109375" style="1" customWidth="1"/>
    <col min="12" max="16384" width="9.140625" style="1" customWidth="1"/>
  </cols>
  <sheetData>
    <row r="1" spans="1:10" s="2" customFormat="1" ht="30.75">
      <c r="A1" s="20" t="s">
        <v>3</v>
      </c>
      <c r="B1" s="21" t="s">
        <v>69</v>
      </c>
      <c r="C1" s="21" t="s">
        <v>70</v>
      </c>
      <c r="D1" s="21" t="s">
        <v>4</v>
      </c>
      <c r="E1" s="22" t="s">
        <v>5</v>
      </c>
      <c r="F1" s="21" t="s">
        <v>6</v>
      </c>
      <c r="G1" s="22" t="s">
        <v>7</v>
      </c>
      <c r="H1" s="22" t="s">
        <v>8</v>
      </c>
      <c r="I1" s="22" t="s">
        <v>9</v>
      </c>
      <c r="J1" s="22" t="s">
        <v>10</v>
      </c>
    </row>
    <row r="2" spans="1:10" ht="62.25">
      <c r="A2" s="23">
        <v>1</v>
      </c>
      <c r="B2" s="24" t="s">
        <v>16</v>
      </c>
      <c r="C2" s="24" t="s">
        <v>73</v>
      </c>
      <c r="D2" s="25" t="s">
        <v>18</v>
      </c>
      <c r="E2" s="26">
        <v>1</v>
      </c>
      <c r="F2" s="24" t="s">
        <v>17</v>
      </c>
      <c r="G2" s="26">
        <v>0</v>
      </c>
      <c r="H2" s="26">
        <v>0</v>
      </c>
      <c r="I2" s="26">
        <f>ROUND(E2*G2,0)</f>
        <v>0</v>
      </c>
      <c r="J2" s="26">
        <f>ROUND(E2*H2,0)</f>
        <v>0</v>
      </c>
    </row>
    <row r="3" spans="1:10" ht="15">
      <c r="A3" s="23"/>
      <c r="B3" s="24"/>
      <c r="C3" s="24"/>
      <c r="D3" s="24"/>
      <c r="E3" s="26"/>
      <c r="F3" s="24"/>
      <c r="G3" s="26"/>
      <c r="H3" s="26"/>
      <c r="I3" s="26"/>
      <c r="J3" s="26"/>
    </row>
    <row r="4" spans="1:10" s="5" customFormat="1" ht="15">
      <c r="A4" s="20"/>
      <c r="B4" s="21"/>
      <c r="C4" s="21"/>
      <c r="D4" s="21" t="s">
        <v>14</v>
      </c>
      <c r="E4" s="22"/>
      <c r="F4" s="21"/>
      <c r="G4" s="22"/>
      <c r="H4" s="22"/>
      <c r="I4" s="22">
        <f>ROUND(SUM(I2:I3),0)</f>
        <v>0</v>
      </c>
      <c r="J4" s="22">
        <f>ROUND(SUM(J2:J3),0)</f>
        <v>0</v>
      </c>
    </row>
  </sheetData>
  <sheetProtection/>
  <printOptions/>
  <pageMargins left="0.2362204724409449" right="0.2362204724409449" top="0.9055118110236221" bottom="0.7086614173228347" header="0.4330708661417323" footer="0.4330708661417323"/>
  <pageSetup firstPageNumber="1" useFirstPageNumber="1" horizontalDpi="600" verticalDpi="600" orientation="portrait" paperSize="9" scale="89" r:id="rId1"/>
  <headerFooter>
    <oddHeader>&amp;L&amp;"Times New Roman CE,Félkövér"&amp;10 Felvonulási létesítmények&amp;C&amp;"-,Félkövér"&amp;10M1 jelű monitoring kút&amp;R&amp;"-,Félkövér"&amp;10Erdősmárok Község Egyedi Szennyvízkezelés
VP6-7-2.1.2-16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90" workbookViewId="0" topLeftCell="A1">
      <selection activeCell="I2" sqref="I2"/>
    </sheetView>
  </sheetViews>
  <sheetFormatPr defaultColWidth="9.140625" defaultRowHeight="15"/>
  <cols>
    <col min="1" max="1" width="4.28125" style="4" customWidth="1"/>
    <col min="2" max="3" width="10.7109375" style="1" customWidth="1"/>
    <col min="4" max="4" width="23.421875" style="1" customWidth="1"/>
    <col min="5" max="5" width="8.28125" style="3" customWidth="1"/>
    <col min="6" max="6" width="7.7109375" style="1" customWidth="1"/>
    <col min="7" max="7" width="9.7109375" style="3" customWidth="1"/>
    <col min="8" max="8" width="9.421875" style="3" customWidth="1"/>
    <col min="9" max="9" width="9.7109375" style="3" customWidth="1"/>
    <col min="10" max="10" width="10.28125" style="3" customWidth="1"/>
    <col min="11" max="11" width="15.7109375" style="1" customWidth="1"/>
    <col min="12" max="16384" width="9.140625" style="1" customWidth="1"/>
  </cols>
  <sheetData>
    <row r="1" spans="1:10" s="2" customFormat="1" ht="30.75">
      <c r="A1" s="20" t="s">
        <v>3</v>
      </c>
      <c r="B1" s="21" t="s">
        <v>69</v>
      </c>
      <c r="C1" s="21" t="s">
        <v>70</v>
      </c>
      <c r="D1" s="21" t="s">
        <v>4</v>
      </c>
      <c r="E1" s="22" t="s">
        <v>5</v>
      </c>
      <c r="F1" s="21" t="s">
        <v>6</v>
      </c>
      <c r="G1" s="22" t="s">
        <v>7</v>
      </c>
      <c r="H1" s="22" t="s">
        <v>8</v>
      </c>
      <c r="I1" s="22" t="s">
        <v>9</v>
      </c>
      <c r="J1" s="22" t="s">
        <v>10</v>
      </c>
    </row>
    <row r="2" spans="1:10" ht="188.25" customHeight="1">
      <c r="A2" s="23">
        <v>1</v>
      </c>
      <c r="B2" s="24" t="s">
        <v>84</v>
      </c>
      <c r="C2" s="24"/>
      <c r="D2" s="25" t="s">
        <v>98</v>
      </c>
      <c r="E2" s="26">
        <v>8</v>
      </c>
      <c r="F2" s="24" t="s">
        <v>20</v>
      </c>
      <c r="G2" s="26">
        <v>0</v>
      </c>
      <c r="H2" s="26">
        <v>0</v>
      </c>
      <c r="I2" s="26">
        <f>ROUND(E2*G2,0)</f>
        <v>0</v>
      </c>
      <c r="J2" s="26">
        <f>ROUND(E2*H2,0)</f>
        <v>0</v>
      </c>
    </row>
    <row r="3" spans="1:10" s="5" customFormat="1" ht="15">
      <c r="A3" s="20"/>
      <c r="B3" s="21"/>
      <c r="C3" s="21"/>
      <c r="D3" s="21" t="s">
        <v>14</v>
      </c>
      <c r="E3" s="22"/>
      <c r="F3" s="21"/>
      <c r="G3" s="22"/>
      <c r="H3" s="22"/>
      <c r="I3" s="22">
        <f>ROUND(SUM(I2:I2),0)</f>
        <v>0</v>
      </c>
      <c r="J3" s="22">
        <f>ROUND(SUM(J2:J2),0)</f>
        <v>0</v>
      </c>
    </row>
  </sheetData>
  <sheetProtection/>
  <printOptions/>
  <pageMargins left="0.2362204724409449" right="0.2362204724409449" top="0.9055118110236221" bottom="0.7086614173228347" header="0.4330708661417323" footer="0.4330708661417323"/>
  <pageSetup firstPageNumber="1" useFirstPageNumber="1" horizontalDpi="600" verticalDpi="600" orientation="portrait" paperSize="9" scale="93" r:id="rId1"/>
  <headerFooter>
    <oddHeader>&amp;L&amp;"Times New Roman CE,Félkövér"&amp;10 Víztelenítés&amp;C&amp;"-,Félkövér"&amp;10M1  jelű monitoring kút&amp;R&amp;"-,Félkövér"&amp;10Erdősmárok Község Egyedi Szennyvízkezelés
VP6-7.2.1.2-16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90" workbookViewId="0" topLeftCell="A1">
      <selection activeCell="H6" sqref="H6"/>
    </sheetView>
  </sheetViews>
  <sheetFormatPr defaultColWidth="9.140625" defaultRowHeight="15"/>
  <cols>
    <col min="1" max="1" width="4.28125" style="4" customWidth="1"/>
    <col min="2" max="3" width="12.421875" style="1" customWidth="1"/>
    <col min="4" max="4" width="23.00390625" style="1" customWidth="1"/>
    <col min="5" max="5" width="8.7109375" style="3" customWidth="1"/>
    <col min="6" max="6" width="8.28125" style="1" customWidth="1"/>
    <col min="7" max="7" width="9.7109375" style="3" customWidth="1"/>
    <col min="8" max="8" width="10.57421875" style="3" customWidth="1"/>
    <col min="9" max="10" width="10.28125" style="3" customWidth="1"/>
    <col min="11" max="11" width="15.7109375" style="1" customWidth="1"/>
    <col min="12" max="16384" width="9.140625" style="1" customWidth="1"/>
  </cols>
  <sheetData>
    <row r="1" spans="1:10" s="2" customFormat="1" ht="30.75">
      <c r="A1" s="20" t="s">
        <v>3</v>
      </c>
      <c r="B1" s="21" t="s">
        <v>69</v>
      </c>
      <c r="C1" s="21" t="s">
        <v>70</v>
      </c>
      <c r="D1" s="21" t="s">
        <v>4</v>
      </c>
      <c r="E1" s="22" t="s">
        <v>5</v>
      </c>
      <c r="F1" s="21" t="s">
        <v>6</v>
      </c>
      <c r="G1" s="22" t="s">
        <v>7</v>
      </c>
      <c r="H1" s="22" t="s">
        <v>8</v>
      </c>
      <c r="I1" s="22" t="s">
        <v>9</v>
      </c>
      <c r="J1" s="22" t="s">
        <v>10</v>
      </c>
    </row>
    <row r="2" spans="1:10" ht="156">
      <c r="A2" s="23">
        <v>1</v>
      </c>
      <c r="B2" s="24" t="s">
        <v>22</v>
      </c>
      <c r="C2" s="24" t="s">
        <v>74</v>
      </c>
      <c r="D2" s="25" t="s">
        <v>24</v>
      </c>
      <c r="E2" s="24">
        <v>112</v>
      </c>
      <c r="F2" s="24" t="s">
        <v>23</v>
      </c>
      <c r="G2" s="26">
        <v>0</v>
      </c>
      <c r="H2" s="26">
        <v>0</v>
      </c>
      <c r="I2" s="26">
        <f>ROUND(E2*G2,0)</f>
        <v>0</v>
      </c>
      <c r="J2" s="26">
        <f>ROUND(E2*H2,0)</f>
        <v>0</v>
      </c>
    </row>
    <row r="3" spans="1:10" ht="15">
      <c r="A3" s="23"/>
      <c r="B3" s="24"/>
      <c r="C3" s="24"/>
      <c r="D3" s="24"/>
      <c r="E3" s="24"/>
      <c r="F3" s="24"/>
      <c r="G3" s="26"/>
      <c r="H3" s="26"/>
      <c r="I3" s="26"/>
      <c r="J3" s="26"/>
    </row>
    <row r="4" spans="1:10" ht="50.25" customHeight="1">
      <c r="A4" s="23">
        <v>2</v>
      </c>
      <c r="B4" s="24" t="s">
        <v>25</v>
      </c>
      <c r="C4" s="24" t="s">
        <v>75</v>
      </c>
      <c r="D4" s="25" t="s">
        <v>26</v>
      </c>
      <c r="E4" s="24">
        <v>3</v>
      </c>
      <c r="F4" s="24" t="s">
        <v>12</v>
      </c>
      <c r="G4" s="26">
        <v>0</v>
      </c>
      <c r="H4" s="26">
        <v>0</v>
      </c>
      <c r="I4" s="26">
        <f>ROUND(E4*G4,0)</f>
        <v>0</v>
      </c>
      <c r="J4" s="26">
        <f>ROUND(E4*H4,0)</f>
        <v>0</v>
      </c>
    </row>
    <row r="5" spans="1:10" ht="15">
      <c r="A5" s="23"/>
      <c r="B5" s="24"/>
      <c r="C5" s="24"/>
      <c r="D5" s="24"/>
      <c r="E5" s="26"/>
      <c r="F5" s="24"/>
      <c r="G5" s="26"/>
      <c r="H5" s="26"/>
      <c r="I5" s="26"/>
      <c r="J5" s="26"/>
    </row>
    <row r="6" spans="1:10" ht="99.75" customHeight="1">
      <c r="A6" s="23">
        <v>3</v>
      </c>
      <c r="B6" s="24" t="s">
        <v>27</v>
      </c>
      <c r="C6" s="24" t="s">
        <v>76</v>
      </c>
      <c r="D6" s="25" t="s">
        <v>56</v>
      </c>
      <c r="E6" s="26">
        <v>0.5</v>
      </c>
      <c r="F6" s="24" t="s">
        <v>12</v>
      </c>
      <c r="G6" s="26">
        <v>0</v>
      </c>
      <c r="H6" s="26">
        <v>0</v>
      </c>
      <c r="I6" s="26">
        <f>ROUND(E6*G6,0)</f>
        <v>0</v>
      </c>
      <c r="J6" s="26">
        <f>ROUND(E6*H6,0)</f>
        <v>0</v>
      </c>
    </row>
    <row r="7" spans="1:10" ht="15">
      <c r="A7" s="23"/>
      <c r="B7" s="24"/>
      <c r="C7" s="24"/>
      <c r="D7" s="24"/>
      <c r="E7" s="26"/>
      <c r="F7" s="24"/>
      <c r="G7" s="26"/>
      <c r="H7" s="26"/>
      <c r="I7" s="26"/>
      <c r="J7" s="26"/>
    </row>
    <row r="8" spans="1:10" s="5" customFormat="1" ht="15">
      <c r="A8" s="20"/>
      <c r="B8" s="21"/>
      <c r="C8" s="21"/>
      <c r="D8" s="21" t="s">
        <v>14</v>
      </c>
      <c r="E8" s="22"/>
      <c r="F8" s="21"/>
      <c r="G8" s="22"/>
      <c r="H8" s="22"/>
      <c r="I8" s="22">
        <f>ROUND(SUM(I2:I7),0)</f>
        <v>0</v>
      </c>
      <c r="J8" s="22">
        <f>ROUND(SUM(J2:J7),0)</f>
        <v>0</v>
      </c>
    </row>
  </sheetData>
  <sheetProtection/>
  <printOptions/>
  <pageMargins left="0.2362204724409449" right="0.2362204724409449" top="0.9055118110236221" bottom="0.7086614173228347" header="0.4330708661417323" footer="0.4330708661417323"/>
  <pageSetup firstPageNumber="1" useFirstPageNumber="1" horizontalDpi="600" verticalDpi="600" orientation="portrait" paperSize="9" scale="89" r:id="rId1"/>
  <headerFooter>
    <oddHeader>&amp;L&amp;"Times New Roman CE,Félkövér"&amp;10 Irtás, föld- és sziklamunka&amp;C&amp;"-,Félkövér"&amp;10M1  jelű monitoring kút&amp;R&amp;"-,Félkövér"&amp;10Erdősmárok Község Egyedi Szennyvízkezelés
VP6-7.2.1.2-16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90" workbookViewId="0" topLeftCell="A1">
      <selection activeCell="I2" sqref="I2"/>
    </sheetView>
  </sheetViews>
  <sheetFormatPr defaultColWidth="9.140625" defaultRowHeight="15"/>
  <cols>
    <col min="1" max="1" width="4.28125" style="4" customWidth="1"/>
    <col min="2" max="3" width="11.00390625" style="1" customWidth="1"/>
    <col min="4" max="4" width="25.140625" style="1" customWidth="1"/>
    <col min="5" max="5" width="9.421875" style="3" customWidth="1"/>
    <col min="6" max="6" width="9.140625" style="1" customWidth="1"/>
    <col min="7" max="7" width="10.57421875" style="3" customWidth="1"/>
    <col min="8" max="8" width="10.7109375" style="3" customWidth="1"/>
    <col min="9" max="10" width="10.28125" style="3" customWidth="1"/>
    <col min="11" max="11" width="15.7109375" style="1" customWidth="1"/>
    <col min="12" max="16384" width="9.140625" style="1" customWidth="1"/>
  </cols>
  <sheetData>
    <row r="1" spans="1:10" s="2" customFormat="1" ht="30.75">
      <c r="A1" s="20" t="s">
        <v>3</v>
      </c>
      <c r="B1" s="21" t="s">
        <v>69</v>
      </c>
      <c r="C1" s="21" t="s">
        <v>70</v>
      </c>
      <c r="D1" s="21" t="s">
        <v>4</v>
      </c>
      <c r="E1" s="22" t="s">
        <v>5</v>
      </c>
      <c r="F1" s="21" t="s">
        <v>6</v>
      </c>
      <c r="G1" s="22" t="s">
        <v>7</v>
      </c>
      <c r="H1" s="22" t="s">
        <v>8</v>
      </c>
      <c r="I1" s="22" t="s">
        <v>9</v>
      </c>
      <c r="J1" s="22" t="s">
        <v>10</v>
      </c>
    </row>
    <row r="2" spans="1:10" ht="108" customHeight="1">
      <c r="A2" s="23">
        <v>1</v>
      </c>
      <c r="B2" s="24" t="s">
        <v>29</v>
      </c>
      <c r="C2" s="24" t="s">
        <v>77</v>
      </c>
      <c r="D2" s="25" t="s">
        <v>57</v>
      </c>
      <c r="E2" s="26">
        <v>1</v>
      </c>
      <c r="F2" s="24" t="s">
        <v>12</v>
      </c>
      <c r="G2" s="26">
        <v>0</v>
      </c>
      <c r="H2" s="26">
        <v>0</v>
      </c>
      <c r="I2" s="26">
        <f>ROUND(E2*G2,0)</f>
        <v>0</v>
      </c>
      <c r="J2" s="26">
        <f>ROUND(E2*H2,0)</f>
        <v>0</v>
      </c>
    </row>
    <row r="3" spans="1:10" ht="15">
      <c r="A3" s="23"/>
      <c r="B3" s="24"/>
      <c r="C3" s="24"/>
      <c r="D3" s="24"/>
      <c r="E3" s="26"/>
      <c r="F3" s="24"/>
      <c r="G3" s="26"/>
      <c r="H3" s="26"/>
      <c r="I3" s="26"/>
      <c r="J3" s="26"/>
    </row>
    <row r="4" spans="1:10" s="5" customFormat="1" ht="15">
      <c r="A4" s="20"/>
      <c r="B4" s="21"/>
      <c r="C4" s="21"/>
      <c r="D4" s="21" t="s">
        <v>14</v>
      </c>
      <c r="E4" s="22"/>
      <c r="F4" s="21"/>
      <c r="G4" s="22"/>
      <c r="H4" s="22"/>
      <c r="I4" s="22">
        <f>ROUND(SUM(I2:I3),0)</f>
        <v>0</v>
      </c>
      <c r="J4" s="22">
        <f>ROUND(SUM(J2:J3),0)</f>
        <v>0</v>
      </c>
    </row>
  </sheetData>
  <sheetProtection/>
  <printOptions/>
  <pageMargins left="0.2362204724409449" right="0.2362204724409449" top="0.9055118110236221" bottom="0.7086614173228347" header="0.4330708661417323" footer="0.4330708661417323"/>
  <pageSetup firstPageNumber="1" useFirstPageNumber="1" horizontalDpi="600" verticalDpi="600" orientation="portrait" paperSize="9" scale="88" r:id="rId1"/>
  <headerFooter>
    <oddHeader>&amp;L&amp;"Times New Roman CE,Félkövér"&amp;10 Szivárgóépítés, alagcsövezés&amp;C&amp;"-,Félkövér"&amp;10M1  jelű monitoring kút&amp;R&amp;"-,Félkövér"&amp;10Erdősmárok Község Egyedi Szennyvízkezelés
VP6-7.2.1.2-16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90" workbookViewId="0" topLeftCell="A1">
      <selection activeCell="I2" sqref="I2"/>
    </sheetView>
  </sheetViews>
  <sheetFormatPr defaultColWidth="9.140625" defaultRowHeight="15"/>
  <cols>
    <col min="1" max="1" width="5.7109375" style="4" customWidth="1"/>
    <col min="2" max="3" width="12.140625" style="1" customWidth="1"/>
    <col min="4" max="4" width="25.421875" style="1" customWidth="1"/>
    <col min="5" max="5" width="8.00390625" style="3" customWidth="1"/>
    <col min="6" max="6" width="8.7109375" style="1" customWidth="1"/>
    <col min="7" max="8" width="10.57421875" style="3" customWidth="1"/>
    <col min="9" max="10" width="10.28125" style="3" customWidth="1"/>
    <col min="11" max="11" width="15.7109375" style="1" customWidth="1"/>
    <col min="12" max="16384" width="9.140625" style="1" customWidth="1"/>
  </cols>
  <sheetData>
    <row r="1" spans="1:10" s="2" customFormat="1" ht="30.75">
      <c r="A1" s="20" t="s">
        <v>3</v>
      </c>
      <c r="B1" s="21" t="s">
        <v>69</v>
      </c>
      <c r="C1" s="21" t="s">
        <v>70</v>
      </c>
      <c r="D1" s="21" t="s">
        <v>4</v>
      </c>
      <c r="E1" s="22" t="s">
        <v>5</v>
      </c>
      <c r="F1" s="21" t="s">
        <v>6</v>
      </c>
      <c r="G1" s="22" t="s">
        <v>7</v>
      </c>
      <c r="H1" s="22" t="s">
        <v>8</v>
      </c>
      <c r="I1" s="22" t="s">
        <v>9</v>
      </c>
      <c r="J1" s="22" t="s">
        <v>10</v>
      </c>
    </row>
    <row r="2" spans="1:10" ht="59.25" customHeight="1">
      <c r="A2" s="23">
        <v>1</v>
      </c>
      <c r="B2" s="24" t="s">
        <v>31</v>
      </c>
      <c r="C2" s="24" t="s">
        <v>78</v>
      </c>
      <c r="D2" s="25" t="s">
        <v>32</v>
      </c>
      <c r="E2" s="26">
        <v>1</v>
      </c>
      <c r="F2" s="24" t="s">
        <v>12</v>
      </c>
      <c r="G2" s="26">
        <v>0</v>
      </c>
      <c r="H2" s="26">
        <v>0</v>
      </c>
      <c r="I2" s="26">
        <f>ROUND(E2*G2,0)</f>
        <v>0</v>
      </c>
      <c r="J2" s="26">
        <f>ROUND(E2*H2,0)</f>
        <v>0</v>
      </c>
    </row>
    <row r="3" spans="1:10" ht="15">
      <c r="A3" s="23"/>
      <c r="B3" s="24"/>
      <c r="C3" s="24"/>
      <c r="D3" s="24"/>
      <c r="E3" s="26"/>
      <c r="F3" s="24"/>
      <c r="G3" s="26"/>
      <c r="H3" s="26"/>
      <c r="I3" s="26"/>
      <c r="J3" s="26"/>
    </row>
    <row r="4" spans="1:10" s="5" customFormat="1" ht="15">
      <c r="A4" s="20"/>
      <c r="B4" s="21"/>
      <c r="C4" s="21"/>
      <c r="D4" s="21" t="s">
        <v>14</v>
      </c>
      <c r="E4" s="22"/>
      <c r="F4" s="21"/>
      <c r="G4" s="22"/>
      <c r="H4" s="22"/>
      <c r="I4" s="22">
        <f>ROUND(SUM(I2:I3),0)</f>
        <v>0</v>
      </c>
      <c r="J4" s="22">
        <f>ROUND(SUM(J2:J3),0)</f>
        <v>0</v>
      </c>
    </row>
  </sheetData>
  <sheetProtection/>
  <printOptions/>
  <pageMargins left="0.2362204724409449" right="0.2362204724409449" top="0.9055118110236221" bottom="0.7086614173228347" header="0.4330708661417323" footer="0.4330708661417323"/>
  <pageSetup firstPageNumber="1" useFirstPageNumber="1" horizontalDpi="600" verticalDpi="600" orientation="portrait" paperSize="9" scale="87" r:id="rId1"/>
  <headerFooter>
    <oddHeader>&amp;L&amp;"Times New Roman CE,Félkövér"&amp;10 Mélyalapozás&amp;C&amp;"-,Félkövér"&amp;10M1  jelű monitoring kút&amp;R&amp;"-,Félkövér"&amp;10Erdősmárok Község Egyedi Szennyvízkezelés
VP6-7.2.1.2-16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90" workbookViewId="0" topLeftCell="A1">
      <selection activeCell="I2" sqref="I2"/>
    </sheetView>
  </sheetViews>
  <sheetFormatPr defaultColWidth="9.140625" defaultRowHeight="15"/>
  <cols>
    <col min="1" max="1" width="5.140625" style="4" customWidth="1"/>
    <col min="2" max="3" width="10.57421875" style="1" customWidth="1"/>
    <col min="4" max="4" width="23.7109375" style="1" customWidth="1"/>
    <col min="5" max="5" width="8.8515625" style="3" customWidth="1"/>
    <col min="6" max="6" width="8.421875" style="1" customWidth="1"/>
    <col min="7" max="7" width="9.8515625" style="3" customWidth="1"/>
    <col min="8" max="8" width="10.8515625" style="3" customWidth="1"/>
    <col min="9" max="10" width="10.28125" style="3" customWidth="1"/>
    <col min="11" max="11" width="15.7109375" style="1" customWidth="1"/>
    <col min="12" max="16384" width="9.140625" style="1" customWidth="1"/>
  </cols>
  <sheetData>
    <row r="1" spans="1:10" s="2" customFormat="1" ht="30.75">
      <c r="A1" s="20" t="s">
        <v>3</v>
      </c>
      <c r="B1" s="21" t="s">
        <v>69</v>
      </c>
      <c r="C1" s="21" t="s">
        <v>69</v>
      </c>
      <c r="D1" s="21" t="s">
        <v>4</v>
      </c>
      <c r="E1" s="22" t="s">
        <v>5</v>
      </c>
      <c r="F1" s="21" t="s">
        <v>6</v>
      </c>
      <c r="G1" s="22" t="s">
        <v>7</v>
      </c>
      <c r="H1" s="22" t="s">
        <v>8</v>
      </c>
      <c r="I1" s="22" t="s">
        <v>9</v>
      </c>
      <c r="J1" s="22" t="s">
        <v>10</v>
      </c>
    </row>
    <row r="2" spans="1:10" ht="147" customHeight="1">
      <c r="A2" s="23">
        <v>1</v>
      </c>
      <c r="B2" s="24" t="s">
        <v>34</v>
      </c>
      <c r="C2" s="24" t="s">
        <v>79</v>
      </c>
      <c r="D2" s="25" t="s">
        <v>93</v>
      </c>
      <c r="E2" s="26">
        <v>10</v>
      </c>
      <c r="F2" s="24" t="s">
        <v>20</v>
      </c>
      <c r="G2" s="26">
        <v>0</v>
      </c>
      <c r="H2" s="26">
        <v>0</v>
      </c>
      <c r="I2" s="26">
        <f>ROUND(E2*G2,0)</f>
        <v>0</v>
      </c>
      <c r="J2" s="26">
        <f>ROUND(E2*H2,0)</f>
        <v>0</v>
      </c>
    </row>
    <row r="3" spans="1:10" ht="15">
      <c r="A3" s="23"/>
      <c r="B3" s="24"/>
      <c r="C3" s="24"/>
      <c r="D3" s="24"/>
      <c r="E3" s="26"/>
      <c r="F3" s="24"/>
      <c r="G3" s="26"/>
      <c r="H3" s="26"/>
      <c r="I3" s="26"/>
      <c r="J3" s="26"/>
    </row>
    <row r="4" spans="1:10" s="5" customFormat="1" ht="15">
      <c r="A4" s="20"/>
      <c r="B4" s="21"/>
      <c r="C4" s="21"/>
      <c r="D4" s="21" t="s">
        <v>14</v>
      </c>
      <c r="E4" s="22"/>
      <c r="F4" s="21"/>
      <c r="G4" s="22"/>
      <c r="H4" s="22"/>
      <c r="I4" s="22">
        <f>ROUND(SUM(I2:I3),0)</f>
        <v>0</v>
      </c>
      <c r="J4" s="22">
        <f>ROUND(SUM(J2:J3),0)</f>
        <v>0</v>
      </c>
    </row>
  </sheetData>
  <sheetProtection/>
  <printOptions/>
  <pageMargins left="0.2362204724409449" right="0.2362204724409449" top="0.9055118110236221" bottom="0.7086614173228347" header="0.4330708661417323" footer="0.4330708661417323"/>
  <pageSetup firstPageNumber="1" useFirstPageNumber="1" horizontalDpi="600" verticalDpi="600" orientation="portrait" paperSize="9" scale="89" r:id="rId1"/>
  <headerFooter>
    <oddHeader>&amp;L&amp;"Times New Roman CE,Félkövér"&amp;10 Fém nyílászáró és épületlakatos-szerkezet elhelyezése&amp;C&amp;"-,Félkövér"&amp;10M1  jelű monitoring kút&amp;R&amp;"-,Félkövér"&amp;10Erdősmárok Község Egyedi Szennyvízkezelés
VP6-7.2.1.2-16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DRV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Bódy Gábor</dc:creator>
  <cp:keywords/>
  <dc:description/>
  <cp:lastModifiedBy>Bankos Zsolt</cp:lastModifiedBy>
  <cp:lastPrinted>2016-05-11T10:34:46Z</cp:lastPrinted>
  <dcterms:created xsi:type="dcterms:W3CDTF">2016-05-11T10:03:46Z</dcterms:created>
  <dcterms:modified xsi:type="dcterms:W3CDTF">2017-09-17T11:00:28Z</dcterms:modified>
  <cp:category/>
  <cp:version/>
  <cp:contentType/>
  <cp:contentStatus/>
</cp:coreProperties>
</file>